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i do SWZ\Załącznik nr 2 do SWZ\"/>
    </mc:Choice>
  </mc:AlternateContent>
  <xr:revisionPtr revIDLastSave="0" documentId="13_ncr:1_{F9CE9271-0756-423B-8C22-8788771F92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anie nr 6" sheetId="1" r:id="rId1"/>
    <sheet name=",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G12" i="1" s="1"/>
  <c r="E13" i="1"/>
  <c r="G13" i="1" s="1"/>
  <c r="E20" i="1"/>
  <c r="G20" i="1" s="1"/>
  <c r="E21" i="1"/>
  <c r="G21" i="1" s="1"/>
  <c r="E27" i="1"/>
  <c r="G27" i="1" s="1"/>
  <c r="E28" i="1"/>
  <c r="G28" i="1" s="1"/>
  <c r="E29" i="1"/>
  <c r="G29" i="1" s="1"/>
  <c r="E35" i="1"/>
  <c r="G35" i="1" s="1"/>
  <c r="E36" i="1"/>
  <c r="G36" i="1" s="1"/>
  <c r="E37" i="1"/>
  <c r="G37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2" i="1"/>
  <c r="G22" i="1" s="1"/>
  <c r="E23" i="1"/>
  <c r="G23" i="1" s="1"/>
  <c r="E24" i="1"/>
  <c r="G24" i="1" s="1"/>
  <c r="E25" i="1"/>
  <c r="G25" i="1" s="1"/>
  <c r="E26" i="1"/>
  <c r="G26" i="1" s="1"/>
  <c r="E30" i="1"/>
  <c r="G30" i="1" s="1"/>
  <c r="E31" i="1"/>
  <c r="G31" i="1" s="1"/>
  <c r="E32" i="1"/>
  <c r="G32" i="1" s="1"/>
  <c r="E33" i="1"/>
  <c r="G33" i="1" s="1"/>
  <c r="E34" i="1"/>
  <c r="G34" i="1" s="1"/>
  <c r="E38" i="1" l="1"/>
  <c r="G38" i="1" s="1"/>
</calcChain>
</file>

<file path=xl/sharedStrings.xml><?xml version="1.0" encoding="utf-8"?>
<sst xmlns="http://schemas.openxmlformats.org/spreadsheetml/2006/main" count="49" uniqueCount="47">
  <si>
    <t>Implanty i materiały do osteosyntezy</t>
  </si>
  <si>
    <t>Śruba główna</t>
  </si>
  <si>
    <t>śruba dystalna</t>
  </si>
  <si>
    <t>zaślepka</t>
  </si>
  <si>
    <t>Tytanowy gwóźdź ramienny kaniulowany, sterylny. Długość gwoździa 140-320 mm ze skokiem co 20 mm w długości 140-180mm oraz ze skokiem co 10mm w długości 180-320mm, średnica gwoździa 7-9 mm. Wygięcie gwoździa w części bliższej o wartości 6° a w części dalszej o wartości 4°. Możliwość kompresji w zakresie 6 mm, wszystkie elementy systemu sterylne. Wprowadzany antegrade i retrograde. Instrumentarium dostępne na zamówienie telefoniczne/mailowe/faxem każdorazowo przed zabiegiem.</t>
  </si>
  <si>
    <t>Śruba blokująca tytanowa, sterylna, ø 4 mm, dł. 20-60 mm, skok długości śruby co 1mm w dł 24-26 i 34-36mm, co 2mm w długościach 20-24mm, 26-34mm i 36-40mm, co 5mm w dłgościach 40-60mm</t>
  </si>
  <si>
    <t>Śruba kompresyjna:  ø6 mm. Tytan. Sterylna</t>
  </si>
  <si>
    <t>Zaślepka tytanowa, sterylna ø6 mm o długości 0,5,10,15,20,25mm</t>
  </si>
  <si>
    <t>Śruba pełny gwint 5 mm. Długość od 25 do 60 mm zmiana co 2,5 mm. Od 60 - 120 mm zmiana co 5 mm. Tytan.sterylna</t>
  </si>
  <si>
    <t>Śruba kondylarna 5 mm. Długość od 40 - 120 mm. Tytan,sterylna.</t>
  </si>
  <si>
    <t>Nakrętka na śrubę kondylarną 5 mm.</t>
  </si>
  <si>
    <t>Zaślepka.Grubość 8 mm Długość: 0 mm. Grubość 11,5 mm długość: 5,10,15,20,25,30,35 mm.Tytan. Sterylna</t>
  </si>
  <si>
    <t>Śruba kompresyjna. Grubość 8 mm długość 0,5,10,15 mm.tytan.sterylna</t>
  </si>
  <si>
    <t>Tytanowy gwóźdź śródszpikowy kondylarny udowy, retrograde, kaniulowany, sterylny. Długość gwoździa w wersji krótkiej 170-200 mm, w wersji długiej 240-440mm, ze skokiem co 20 mm, średnica 9-14 mm. Możliwość wprowadzenia śrub w części bliższej w 3 płaszczyznach, w tym śrub kondylarnych z nakrętkami. Wygięcie gwoździa w części bliższej o wartości 4° na valgus. Promień wygięcia gwoździa 1500 mm.  Instrumentarium dostępne na zamówienie telefoniczne/mailowe/faxem każdorazowo przed zabiegiem.</t>
  </si>
  <si>
    <t>Śruba blokująca tytanowa, sterylna, ø 5 mm, dł. 25-120 mm ze skokiem co 5 mm</t>
  </si>
  <si>
    <t>Zaślepka tytanowa, sterylna,  całkowicie gwintowana</t>
  </si>
  <si>
    <t>Śruba główna ciągnąca tytanowa, kaniulowana, sterylna ø 6.5 mm, dł. śruby 65-130 mm</t>
  </si>
  <si>
    <t>Śruba kompresyjna tytanowa, sterylna ø 8 mm</t>
  </si>
  <si>
    <t>Zaślepka tytanowa, sterylna,  ø 8 mm standardowa oraz ø 13 mm o długości 5-15 mm</t>
  </si>
  <si>
    <t>Tytanowy gwóźdź śródszpikowy piszczelowy kaniulowany, sterylny. Długość 240-420mm ze skokiem co 15mm, średnica gwoździa 8-15mm. Możliwość zastosowania kompresji w zakresie do 7mm. Wygięcie gwoździa w części bliższej o wartości 10 stopni a w części dalszej o wartości 4 stopnie. Otwory w części dalszej w odległości 5, 15 i 25mm od końca gwoździa.
System zawierający celownik nadrzepkowy oraz sterylną jednorazową elastyczną osłonę. Instrumentarium dostępne na zamówienie telefoniczne/mailowe/faxem każdorazowo przed zabiegiem.</t>
  </si>
  <si>
    <t>Śruba blokująca, 5mm</t>
  </si>
  <si>
    <t>Śruba kompresyjna</t>
  </si>
  <si>
    <t>zaślepka do gwoździa</t>
  </si>
  <si>
    <t>Gwóźdź proxymalny ramienny, blokowany w części bliższej w 4 płaszczyznach. Otwory w gwożdziu gwintowane. Długość 150 mm oraz od 220-300 mm z przeskokiem co 20 mm. Gwozdzie prawe/lewe.grubość gwożdzia 8 mm trzon, 10mm część proxymalna. Gwożdzie kaniulowane. Dynamizacja w części dalszej gwożdzia długiego 220-300mm - na wysokości 7,5 mm od końca gowzdzia. Tytan. Instrumentarium dostępne na zamówienie telefoniczne/mailowe/faxem każdorazowo przed zabiegiem.</t>
  </si>
  <si>
    <t>Śruba blokująca tytanowa, sterylna, ø 5 mm, dł. 25-60 mm, skok długości co 2,5mm</t>
  </si>
  <si>
    <t>zaślepka tytanowa sterylna, ø 6 mm standardowa oraz ø 10 mm o dł. 2 i 4mm</t>
  </si>
  <si>
    <t>Tytanowa dwugwintowa śruba kaniulowana ø 3.0 i ø 4.0 mm, samotnąca i samogwintująca, długość śruby Ø3.0 od 12 do 40 mm w odstępach co 2 mm, długość śruby Ø4.0 od 20 do 50mm w odstępach co 2mm, gniazdo śrubokręta w rozmiarze T10. Instrumentarium dostępne na zamówienie telefoniczne/mailowe/faxem każdorazowo przed zabiegiem.</t>
  </si>
  <si>
    <t>Komplet rozwiertaków śródszpikowych, giętkich, kaniulowanych, czołowych, Wykonane ze spiralnej płaskiej sprężyny, w przekroju frezu rozwiertaka min 59% wolnej powierzchni, tnąca końcówka Modified Trinkle i duże AO - do wyboru, średnica 6, 6.5, 7 - dł 400mm - kompatybilna z prowadnicą ø2.2mm i 2.5mm, 7.5, 8, 8.5, 9, 9.5, 10, 10.5, 11, 11.5, 12, 12.5, 13mm - dł 480mm - kompatybilna z prowadnicą ø3.0mm</t>
  </si>
  <si>
    <t>L.P.</t>
  </si>
  <si>
    <t>OPIS ASORTYMENTU</t>
  </si>
  <si>
    <t>ILOŚĆ (szt.)</t>
  </si>
  <si>
    <t>Cena jednostkowa netto</t>
  </si>
  <si>
    <t>Wartość netto</t>
  </si>
  <si>
    <t>% VAT</t>
  </si>
  <si>
    <t>Wartość brutto</t>
  </si>
  <si>
    <t>Gwóźdź gamma rekonstrukcyjny śródszpikowy do złamań przezkrętarzowych, blokowany w rozmiarze 180 oraz od 240 do 480mm o kątach 120,125,130 stopni.  Wygięcie gwoździa 4° na Valgus. Tzw przodowygięcie gwoździa o promieniu 1.5m. Gwóźdź o grubości 15,5 mm w części bliższej oraz 10,11,13 lub 15mm w cześci dalszej. Gwóźdź blokowany śrubą 10,5 mm do szyjki o dług.od 70 do 120 z przeskokiem co 5 mm. Jedną śrubę blokującą do częsci dystalnej o dług. 25-90mm z przeskokiem co 2,5 mm do długości 45mm i co 5mm od 45 do 90mm. W skład zestawu wchodzi również śruba ustalająca położenie śruby szyjkowej o średnicy 8mm i długości 17.5mm. System wykonany z tytanu. Komplet (gwóźdź, śruba główna, sruba dystalna, zaślepka, śruba ustalająca położenie śruby szyjkowej) tytan  Oferta obejmuje wstawienie instrumentarium wraz z bankiem implantów na komis szpitala. Zużyte implanty będą uzupełniane w ciągu dwóch dób roboczych od przesłania protokołu zużycia</t>
  </si>
  <si>
    <t>Gwóźdź śródszpikowy udowy, kaniulowany, tytanowy, sterylny. Szerokość 9,10,11,12,13,14,15 mm. Długość od 140 mm do 480 mm (zmiana co 20 mm). Gwóźdź antegrade, retrograte. Otwór w cześci dalszej 15 mm od końca gwożdzia. Możliwość użycia śrub kondylarnych 5 mm. Gwóźdź wprowadzany odkolanowo i odkrętarzowo, A/R. Instrumentarium dostępne na zamówienie telefoniczne/mailowe/faxem każdorazowo przed zabiegiem.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</si>
  <si>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</si>
  <si>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</si>
  <si>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</si>
  <si>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</si>
  <si>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</si>
  <si>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6</t>
  </si>
  <si>
    <t>Załącznik nr 2 do SWZ  - Formularz asortymentowo – cenowy</t>
  </si>
  <si>
    <t>EAN jeśli nadano/Porducent, kod handlowy</t>
  </si>
  <si>
    <t>Tytanowy gwóźdź śródszpikowy rekonstrukcyjny udowy, kaniulowany, sterylny. Długość gwoździa od 260-480 mm ze skokiem co 20 mm, średnica 9,10,11,12,13 i 15 mm. Kąt szyjkowo-trzonowy 125°. Wygięcie gwoździa w części bliższej o wartości 4° na valgus. Promień wygięcia gwoździa 1500 mm. Możliwość zastosowania celownika dystalnego.  Instrumentarium dostępne na zamówienie telefoniczne/mailowe/faxem każdorazowo przed zabiegiem.</t>
  </si>
  <si>
    <t>Tytanowa dwugwintowa śruba kaniulowana ø 2.0 i ø 2.5 mm, samotnąca i samogwintująca, kaniulacja ø 1.05 mm, trzon śruby ø 1.6 i 1.8 mm, długość śruby 10-30 mm w odstępach co 2 mm, gniazdo śrubokręta w rozmiarze T7.  Instrumentarium dostępne na zamówienie telefoniczne/mailowe/faxem każdorazowo przed zabiegiem.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</si>
</sst>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#,##0.00&quot; &quot;;&quot;-&quot;#,##0.00&quot; &quot;;&quot; &quot;&quot;-&quot;#&quot; &quot;;&quot; &quot;@&quot; &quot;"/>
    <numFmt numFmtId="165" formatCode="&quot; &quot;#,##0.00&quot; zł &quot;;&quot;-&quot;#,##0.00&quot; zł &quot;;&quot;-&quot;#&quot; zł &quot;;&quot; &quot;@&quot; &quot;"/>
    <numFmt numFmtId="166" formatCode="[$-415]General"/>
  </numFmts>
  <fonts count="28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CC0000"/>
      <name val="Calibri"/>
      <family val="2"/>
      <charset val="238"/>
    </font>
    <font>
      <sz val="11"/>
      <color rgb="FF0000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u/>
      <sz val="11"/>
      <color rgb="FF0000EE"/>
      <name val="Calibri"/>
      <family val="2"/>
      <charset val="238"/>
    </font>
    <font>
      <sz val="11"/>
      <color rgb="FF9966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6" borderId="0"/>
    <xf numFmtId="164" fontId="1" fillId="0" borderId="0"/>
    <xf numFmtId="0" fontId="5" fillId="0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3" fillId="0" borderId="0"/>
    <xf numFmtId="0" fontId="14" fillId="8" borderId="1"/>
    <xf numFmtId="0" fontId="15" fillId="0" borderId="0"/>
    <xf numFmtId="0" fontId="1" fillId="0" borderId="0"/>
    <xf numFmtId="0" fontId="1" fillId="0" borderId="0"/>
    <xf numFmtId="0" fontId="4" fillId="0" borderId="0"/>
    <xf numFmtId="166" fontId="1" fillId="0" borderId="0" applyBorder="0" applyProtection="0"/>
  </cellStyleXfs>
  <cellXfs count="34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17" fillId="0" borderId="0" xfId="0" applyFont="1" applyAlignment="1">
      <alignment horizontal="left" vertical="center" wrapText="1"/>
    </xf>
    <xf numFmtId="166" fontId="19" fillId="0" borderId="0" xfId="29" applyFont="1"/>
    <xf numFmtId="0" fontId="21" fillId="10" borderId="3" xfId="0" applyFont="1" applyFill="1" applyBorder="1" applyAlignment="1" applyProtection="1">
      <alignment horizontal="center" vertical="center"/>
      <protection locked="0"/>
    </xf>
    <xf numFmtId="0" fontId="21" fillId="10" borderId="3" xfId="0" applyFont="1" applyFill="1" applyBorder="1" applyAlignment="1">
      <alignment horizontal="center" vertical="center" wrapText="1"/>
    </xf>
    <xf numFmtId="0" fontId="21" fillId="11" borderId="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2" fillId="0" borderId="0" xfId="0" applyFont="1"/>
    <xf numFmtId="1" fontId="21" fillId="0" borderId="3" xfId="0" applyNumberFormat="1" applyFont="1" applyBorder="1" applyAlignment="1">
      <alignment horizontal="center" vertical="center" wrapText="1"/>
    </xf>
    <xf numFmtId="0" fontId="23" fillId="9" borderId="3" xfId="0" applyFont="1" applyFill="1" applyBorder="1" applyAlignment="1">
      <alignment wrapText="1"/>
    </xf>
    <xf numFmtId="0" fontId="23" fillId="0" borderId="3" xfId="0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right" vertical="center" wrapText="1"/>
    </xf>
    <xf numFmtId="4" fontId="23" fillId="0" borderId="3" xfId="0" applyNumberFormat="1" applyFont="1" applyBorder="1" applyAlignment="1">
      <alignment horizontal="right" vertical="center"/>
    </xf>
    <xf numFmtId="0" fontId="22" fillId="0" borderId="3" xfId="0" applyFont="1" applyBorder="1"/>
    <xf numFmtId="4" fontId="23" fillId="0" borderId="3" xfId="0" applyNumberFormat="1" applyFont="1" applyBorder="1" applyAlignment="1">
      <alignment horizontal="right"/>
    </xf>
    <xf numFmtId="0" fontId="23" fillId="0" borderId="3" xfId="0" applyFont="1" applyBorder="1" applyAlignment="1">
      <alignment wrapText="1"/>
    </xf>
    <xf numFmtId="0" fontId="23" fillId="9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top" wrapText="1"/>
    </xf>
    <xf numFmtId="2" fontId="23" fillId="0" borderId="3" xfId="0" applyNumberFormat="1" applyFont="1" applyBorder="1" applyAlignment="1">
      <alignment wrapText="1"/>
    </xf>
    <xf numFmtId="2" fontId="23" fillId="0" borderId="3" xfId="0" applyNumberFormat="1" applyFont="1" applyBorder="1"/>
    <xf numFmtId="0" fontId="23" fillId="9" borderId="3" xfId="0" applyFont="1" applyFill="1" applyBorder="1" applyAlignment="1">
      <alignment horizontal="left" wrapText="1"/>
    </xf>
    <xf numFmtId="0" fontId="23" fillId="0" borderId="0" xfId="0" applyFont="1"/>
    <xf numFmtId="165" fontId="24" fillId="11" borderId="2" xfId="0" applyNumberFormat="1" applyFont="1" applyFill="1" applyBorder="1" applyAlignment="1">
      <alignment horizontal="right"/>
    </xf>
    <xf numFmtId="4" fontId="24" fillId="11" borderId="2" xfId="0" applyNumberFormat="1" applyFont="1" applyFill="1" applyBorder="1"/>
    <xf numFmtId="0" fontId="24" fillId="0" borderId="0" xfId="0" applyFont="1"/>
    <xf numFmtId="0" fontId="2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6" fontId="18" fillId="0" borderId="0" xfId="29" applyFont="1" applyAlignment="1">
      <alignment horizontal="center"/>
    </xf>
    <xf numFmtId="166" fontId="20" fillId="0" borderId="0" xfId="29" applyFont="1" applyAlignment="1">
      <alignment horizontal="center" vertical="center"/>
    </xf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/>
    </xf>
  </cellXfs>
  <cellStyles count="30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cf1" xfId="6" xr:uid="{00000000-0005-0000-0000-000005000000}"/>
    <cellStyle name="cf2" xfId="7" xr:uid="{00000000-0005-0000-0000-000006000000}"/>
    <cellStyle name="cf3" xfId="8" xr:uid="{00000000-0005-0000-0000-000007000000}"/>
    <cellStyle name="cf4" xfId="9" xr:uid="{00000000-0005-0000-0000-000008000000}"/>
    <cellStyle name="cf5" xfId="10" xr:uid="{00000000-0005-0000-0000-000009000000}"/>
    <cellStyle name="ConditionalStyle_1" xfId="11" xr:uid="{00000000-0005-0000-0000-00000A000000}"/>
    <cellStyle name="Error" xfId="12" xr:uid="{00000000-0005-0000-0000-00000B000000}"/>
    <cellStyle name="Excel Built-in Comma" xfId="13" xr:uid="{00000000-0005-0000-0000-00000C000000}"/>
    <cellStyle name="Excel Built-in Normal" xfId="14" xr:uid="{00000000-0005-0000-0000-00000D000000}"/>
    <cellStyle name="Excel Built-in Normal 1" xfId="29" xr:uid="{00000000-0005-0000-0000-00000E000000}"/>
    <cellStyle name="Footnote" xfId="15" xr:uid="{00000000-0005-0000-0000-00000F000000}"/>
    <cellStyle name="Good" xfId="16" xr:uid="{00000000-0005-0000-0000-000010000000}"/>
    <cellStyle name="Heading" xfId="17" xr:uid="{00000000-0005-0000-0000-000011000000}"/>
    <cellStyle name="Heading 1" xfId="18" xr:uid="{00000000-0005-0000-0000-000012000000}"/>
    <cellStyle name="Heading 2" xfId="19" xr:uid="{00000000-0005-0000-0000-000013000000}"/>
    <cellStyle name="Hyperlink" xfId="20" xr:uid="{00000000-0005-0000-0000-000014000000}"/>
    <cellStyle name="Neutral" xfId="21" xr:uid="{00000000-0005-0000-0000-000015000000}"/>
    <cellStyle name="Normal 2" xfId="22" xr:uid="{00000000-0005-0000-0000-000016000000}"/>
    <cellStyle name="Normal 5" xfId="23" xr:uid="{00000000-0005-0000-0000-000017000000}"/>
    <cellStyle name="Normalny" xfId="0" builtinId="0" customBuiltin="1"/>
    <cellStyle name="Note" xfId="24" xr:uid="{00000000-0005-0000-0000-000019000000}"/>
    <cellStyle name="Result" xfId="25" xr:uid="{00000000-0005-0000-0000-00001A000000}"/>
    <cellStyle name="Status" xfId="26" xr:uid="{00000000-0005-0000-0000-00001B000000}"/>
    <cellStyle name="Text" xfId="27" xr:uid="{00000000-0005-0000-0000-00001C000000}"/>
    <cellStyle name="Warning" xfId="28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tabSelected="1" workbookViewId="0">
      <selection activeCell="H2" sqref="H2"/>
    </sheetView>
  </sheetViews>
  <sheetFormatPr defaultRowHeight="15"/>
  <cols>
    <col min="1" max="1" width="5.85546875" customWidth="1"/>
    <col min="2" max="2" width="75.140625" customWidth="1"/>
    <col min="3" max="3" width="9" customWidth="1"/>
    <col min="4" max="4" width="11.140625" customWidth="1"/>
    <col min="5" max="5" width="11.28515625" customWidth="1"/>
    <col min="6" max="6" width="9.28515625" customWidth="1"/>
    <col min="7" max="7" width="17.7109375" customWidth="1"/>
    <col min="8" max="8" width="17.85546875" customWidth="1"/>
    <col min="9" max="1022" width="9.140625" customWidth="1"/>
  </cols>
  <sheetData>
    <row r="1" spans="1:8">
      <c r="E1" s="32" t="s">
        <v>43</v>
      </c>
      <c r="F1" s="32"/>
      <c r="G1" s="32"/>
      <c r="H1" s="32"/>
    </row>
    <row r="2" spans="1:8" ht="15.75" customHeight="1">
      <c r="A2" s="29"/>
      <c r="B2" s="29"/>
      <c r="C2" s="29"/>
      <c r="D2" s="29"/>
      <c r="E2" s="29"/>
      <c r="F2" s="29"/>
      <c r="G2" s="29"/>
      <c r="H2" s="33" t="s">
        <v>42</v>
      </c>
    </row>
    <row r="3" spans="1:8">
      <c r="A3" s="8"/>
      <c r="B3" s="28" t="s">
        <v>0</v>
      </c>
      <c r="C3" s="8"/>
      <c r="D3" s="8"/>
      <c r="E3" s="8"/>
      <c r="F3" s="8"/>
      <c r="G3" s="8"/>
      <c r="H3" s="9"/>
    </row>
    <row r="4" spans="1:8" ht="33.75">
      <c r="A4" s="5" t="s">
        <v>28</v>
      </c>
      <c r="B4" s="6" t="s">
        <v>29</v>
      </c>
      <c r="C4" s="6" t="s">
        <v>30</v>
      </c>
      <c r="D4" s="7" t="s">
        <v>31</v>
      </c>
      <c r="E4" s="7" t="s">
        <v>32</v>
      </c>
      <c r="F4" s="7" t="s">
        <v>33</v>
      </c>
      <c r="G4" s="7" t="s">
        <v>34</v>
      </c>
      <c r="H4" s="7" t="s">
        <v>44</v>
      </c>
    </row>
    <row r="5" spans="1:8" ht="108" customHeight="1">
      <c r="A5" s="10">
        <v>1</v>
      </c>
      <c r="B5" s="11" t="s">
        <v>35</v>
      </c>
      <c r="C5" s="12">
        <v>75</v>
      </c>
      <c r="D5" s="13"/>
      <c r="E5" s="14">
        <f>C5*D5</f>
        <v>0</v>
      </c>
      <c r="F5" s="13"/>
      <c r="G5" s="15">
        <f>E5*1.08</f>
        <v>0</v>
      </c>
      <c r="H5" s="16"/>
    </row>
    <row r="6" spans="1:8">
      <c r="A6" s="10">
        <v>2</v>
      </c>
      <c r="B6" s="11" t="s">
        <v>1</v>
      </c>
      <c r="C6" s="12">
        <v>75</v>
      </c>
      <c r="D6" s="13"/>
      <c r="E6" s="14">
        <f t="shared" ref="E6:E37" si="0">C6*D6</f>
        <v>0</v>
      </c>
      <c r="F6" s="13"/>
      <c r="G6" s="17">
        <f t="shared" ref="G6:G38" si="1">E6*1.08</f>
        <v>0</v>
      </c>
      <c r="H6" s="16"/>
    </row>
    <row r="7" spans="1:8">
      <c r="A7" s="10">
        <v>3</v>
      </c>
      <c r="B7" s="11" t="s">
        <v>2</v>
      </c>
      <c r="C7" s="12">
        <v>100</v>
      </c>
      <c r="D7" s="13"/>
      <c r="E7" s="14">
        <f t="shared" si="0"/>
        <v>0</v>
      </c>
      <c r="F7" s="13"/>
      <c r="G7" s="17">
        <f t="shared" si="1"/>
        <v>0</v>
      </c>
      <c r="H7" s="16"/>
    </row>
    <row r="8" spans="1:8">
      <c r="A8" s="10">
        <v>4</v>
      </c>
      <c r="B8" s="11" t="s">
        <v>3</v>
      </c>
      <c r="C8" s="12">
        <v>75</v>
      </c>
      <c r="D8" s="13"/>
      <c r="E8" s="14">
        <f t="shared" si="0"/>
        <v>0</v>
      </c>
      <c r="F8" s="13"/>
      <c r="G8" s="17">
        <f t="shared" si="1"/>
        <v>0</v>
      </c>
      <c r="H8" s="16"/>
    </row>
    <row r="9" spans="1:8" ht="59.25" customHeight="1">
      <c r="A9" s="10">
        <v>5</v>
      </c>
      <c r="B9" s="18" t="s">
        <v>4</v>
      </c>
      <c r="C9" s="12">
        <v>5</v>
      </c>
      <c r="D9" s="13"/>
      <c r="E9" s="14">
        <f t="shared" si="0"/>
        <v>0</v>
      </c>
      <c r="F9" s="13"/>
      <c r="G9" s="17">
        <f t="shared" si="1"/>
        <v>0</v>
      </c>
      <c r="H9" s="16"/>
    </row>
    <row r="10" spans="1:8" ht="27.75" customHeight="1">
      <c r="A10" s="10">
        <v>6</v>
      </c>
      <c r="B10" s="18" t="s">
        <v>5</v>
      </c>
      <c r="C10" s="12">
        <v>15</v>
      </c>
      <c r="D10" s="13"/>
      <c r="E10" s="14">
        <f t="shared" si="0"/>
        <v>0</v>
      </c>
      <c r="F10" s="13"/>
      <c r="G10" s="17">
        <f t="shared" si="1"/>
        <v>0</v>
      </c>
      <c r="H10" s="16"/>
    </row>
    <row r="11" spans="1:8">
      <c r="A11" s="10">
        <v>7</v>
      </c>
      <c r="B11" s="18" t="s">
        <v>6</v>
      </c>
      <c r="C11" s="12">
        <v>1</v>
      </c>
      <c r="D11" s="13"/>
      <c r="E11" s="14">
        <f t="shared" si="0"/>
        <v>0</v>
      </c>
      <c r="F11" s="13"/>
      <c r="G11" s="17">
        <f t="shared" si="1"/>
        <v>0</v>
      </c>
      <c r="H11" s="16"/>
    </row>
    <row r="12" spans="1:8">
      <c r="A12" s="10">
        <v>8</v>
      </c>
      <c r="B12" s="18" t="s">
        <v>7</v>
      </c>
      <c r="C12" s="12">
        <v>5</v>
      </c>
      <c r="D12" s="13"/>
      <c r="E12" s="14">
        <f t="shared" si="0"/>
        <v>0</v>
      </c>
      <c r="F12" s="13"/>
      <c r="G12" s="17">
        <f t="shared" si="1"/>
        <v>0</v>
      </c>
      <c r="H12" s="16"/>
    </row>
    <row r="13" spans="1:8" ht="51.75" customHeight="1">
      <c r="A13" s="10">
        <v>9</v>
      </c>
      <c r="B13" s="18" t="s">
        <v>36</v>
      </c>
      <c r="C13" s="12">
        <v>15</v>
      </c>
      <c r="D13" s="13"/>
      <c r="E13" s="14">
        <f t="shared" si="0"/>
        <v>0</v>
      </c>
      <c r="F13" s="13"/>
      <c r="G13" s="17">
        <f t="shared" si="1"/>
        <v>0</v>
      </c>
      <c r="H13" s="16"/>
    </row>
    <row r="14" spans="1:8" ht="23.25">
      <c r="A14" s="10">
        <v>10</v>
      </c>
      <c r="B14" s="18" t="s">
        <v>8</v>
      </c>
      <c r="C14" s="12">
        <v>60</v>
      </c>
      <c r="D14" s="13"/>
      <c r="E14" s="14">
        <f t="shared" si="0"/>
        <v>0</v>
      </c>
      <c r="F14" s="13"/>
      <c r="G14" s="17">
        <f t="shared" si="1"/>
        <v>0</v>
      </c>
      <c r="H14" s="16"/>
    </row>
    <row r="15" spans="1:8">
      <c r="A15" s="10">
        <v>11</v>
      </c>
      <c r="B15" s="18" t="s">
        <v>9</v>
      </c>
      <c r="C15" s="12">
        <v>3</v>
      </c>
      <c r="D15" s="13"/>
      <c r="E15" s="14">
        <f t="shared" si="0"/>
        <v>0</v>
      </c>
      <c r="F15" s="13"/>
      <c r="G15" s="17">
        <f t="shared" si="1"/>
        <v>0</v>
      </c>
      <c r="H15" s="16"/>
    </row>
    <row r="16" spans="1:8">
      <c r="A16" s="10">
        <v>12</v>
      </c>
      <c r="B16" s="18" t="s">
        <v>10</v>
      </c>
      <c r="C16" s="12">
        <v>3</v>
      </c>
      <c r="D16" s="13"/>
      <c r="E16" s="14">
        <f t="shared" si="0"/>
        <v>0</v>
      </c>
      <c r="F16" s="13"/>
      <c r="G16" s="17">
        <f t="shared" si="1"/>
        <v>0</v>
      </c>
      <c r="H16" s="16"/>
    </row>
    <row r="17" spans="1:8">
      <c r="A17" s="10">
        <v>13</v>
      </c>
      <c r="B17" s="18" t="s">
        <v>11</v>
      </c>
      <c r="C17" s="12">
        <v>15</v>
      </c>
      <c r="D17" s="13"/>
      <c r="E17" s="14">
        <f t="shared" si="0"/>
        <v>0</v>
      </c>
      <c r="F17" s="13"/>
      <c r="G17" s="17">
        <f t="shared" si="1"/>
        <v>0</v>
      </c>
      <c r="H17" s="16"/>
    </row>
    <row r="18" spans="1:8">
      <c r="A18" s="10">
        <v>14</v>
      </c>
      <c r="B18" s="18" t="s">
        <v>12</v>
      </c>
      <c r="C18" s="12">
        <v>3</v>
      </c>
      <c r="D18" s="13"/>
      <c r="E18" s="14">
        <f t="shared" si="0"/>
        <v>0</v>
      </c>
      <c r="F18" s="13"/>
      <c r="G18" s="17">
        <f t="shared" si="1"/>
        <v>0</v>
      </c>
      <c r="H18" s="16"/>
    </row>
    <row r="19" spans="1:8" ht="62.25" customHeight="1">
      <c r="A19" s="10">
        <v>15</v>
      </c>
      <c r="B19" s="19" t="s">
        <v>13</v>
      </c>
      <c r="C19" s="12">
        <v>3</v>
      </c>
      <c r="D19" s="13"/>
      <c r="E19" s="14">
        <f t="shared" si="0"/>
        <v>0</v>
      </c>
      <c r="F19" s="13"/>
      <c r="G19" s="17">
        <f t="shared" si="1"/>
        <v>0</v>
      </c>
      <c r="H19" s="16"/>
    </row>
    <row r="20" spans="1:8">
      <c r="A20" s="10">
        <v>16</v>
      </c>
      <c r="B20" s="19" t="s">
        <v>14</v>
      </c>
      <c r="C20" s="12">
        <v>10</v>
      </c>
      <c r="D20" s="13"/>
      <c r="E20" s="14">
        <f t="shared" si="0"/>
        <v>0</v>
      </c>
      <c r="F20" s="13"/>
      <c r="G20" s="17">
        <f t="shared" si="1"/>
        <v>0</v>
      </c>
      <c r="H20" s="16"/>
    </row>
    <row r="21" spans="1:8">
      <c r="A21" s="10">
        <v>17</v>
      </c>
      <c r="B21" s="19" t="s">
        <v>15</v>
      </c>
      <c r="C21" s="12">
        <v>3</v>
      </c>
      <c r="D21" s="13"/>
      <c r="E21" s="14">
        <f t="shared" si="0"/>
        <v>0</v>
      </c>
      <c r="F21" s="13"/>
      <c r="G21" s="17">
        <f t="shared" si="1"/>
        <v>0</v>
      </c>
      <c r="H21" s="16"/>
    </row>
    <row r="22" spans="1:8" ht="58.5" customHeight="1">
      <c r="A22" s="10">
        <v>18</v>
      </c>
      <c r="B22" s="18" t="s">
        <v>45</v>
      </c>
      <c r="C22" s="12">
        <v>3</v>
      </c>
      <c r="D22" s="13"/>
      <c r="E22" s="14">
        <f t="shared" si="0"/>
        <v>0</v>
      </c>
      <c r="F22" s="13"/>
      <c r="G22" s="17">
        <f t="shared" si="1"/>
        <v>0</v>
      </c>
      <c r="H22" s="16"/>
    </row>
    <row r="23" spans="1:8" ht="18.75" customHeight="1">
      <c r="A23" s="10">
        <v>19</v>
      </c>
      <c r="B23" s="18" t="s">
        <v>16</v>
      </c>
      <c r="C23" s="12">
        <v>5</v>
      </c>
      <c r="D23" s="13"/>
      <c r="E23" s="14">
        <f t="shared" si="0"/>
        <v>0</v>
      </c>
      <c r="F23" s="13"/>
      <c r="G23" s="17">
        <f t="shared" si="1"/>
        <v>0</v>
      </c>
      <c r="H23" s="16"/>
    </row>
    <row r="24" spans="1:8">
      <c r="A24" s="10">
        <v>20</v>
      </c>
      <c r="B24" s="18" t="s">
        <v>14</v>
      </c>
      <c r="C24" s="12">
        <v>5</v>
      </c>
      <c r="D24" s="13"/>
      <c r="E24" s="14">
        <f t="shared" si="0"/>
        <v>0</v>
      </c>
      <c r="F24" s="13"/>
      <c r="G24" s="17">
        <f t="shared" si="1"/>
        <v>0</v>
      </c>
      <c r="H24" s="16"/>
    </row>
    <row r="25" spans="1:8">
      <c r="A25" s="10">
        <v>21</v>
      </c>
      <c r="B25" s="18" t="s">
        <v>17</v>
      </c>
      <c r="C25" s="12">
        <v>1</v>
      </c>
      <c r="D25" s="13"/>
      <c r="E25" s="14">
        <f t="shared" si="0"/>
        <v>0</v>
      </c>
      <c r="F25" s="13"/>
      <c r="G25" s="17">
        <f t="shared" si="1"/>
        <v>0</v>
      </c>
      <c r="H25" s="16"/>
    </row>
    <row r="26" spans="1:8" ht="18" customHeight="1">
      <c r="A26" s="10">
        <v>22</v>
      </c>
      <c r="B26" s="18" t="s">
        <v>18</v>
      </c>
      <c r="C26" s="12">
        <v>3</v>
      </c>
      <c r="D26" s="13"/>
      <c r="E26" s="14">
        <f t="shared" si="0"/>
        <v>0</v>
      </c>
      <c r="F26" s="13"/>
      <c r="G26" s="17">
        <f t="shared" si="1"/>
        <v>0</v>
      </c>
      <c r="H26" s="16"/>
    </row>
    <row r="27" spans="1:8" ht="69.75" customHeight="1">
      <c r="A27" s="10">
        <v>23</v>
      </c>
      <c r="B27" s="20" t="s">
        <v>19</v>
      </c>
      <c r="C27" s="12">
        <v>30</v>
      </c>
      <c r="D27" s="13"/>
      <c r="E27" s="14">
        <f t="shared" si="0"/>
        <v>0</v>
      </c>
      <c r="F27" s="13"/>
      <c r="G27" s="17">
        <f t="shared" si="1"/>
        <v>0</v>
      </c>
      <c r="H27" s="16"/>
    </row>
    <row r="28" spans="1:8">
      <c r="A28" s="10">
        <v>24</v>
      </c>
      <c r="B28" s="21" t="s">
        <v>20</v>
      </c>
      <c r="C28" s="12">
        <v>120</v>
      </c>
      <c r="D28" s="13"/>
      <c r="E28" s="14">
        <f t="shared" si="0"/>
        <v>0</v>
      </c>
      <c r="F28" s="13"/>
      <c r="G28" s="17">
        <f t="shared" si="1"/>
        <v>0</v>
      </c>
      <c r="H28" s="16"/>
    </row>
    <row r="29" spans="1:8">
      <c r="A29" s="10">
        <v>25</v>
      </c>
      <c r="B29" s="22" t="s">
        <v>21</v>
      </c>
      <c r="C29" s="12">
        <v>5</v>
      </c>
      <c r="D29" s="13"/>
      <c r="E29" s="14">
        <f t="shared" si="0"/>
        <v>0</v>
      </c>
      <c r="F29" s="13"/>
      <c r="G29" s="17">
        <f t="shared" si="1"/>
        <v>0</v>
      </c>
      <c r="H29" s="16"/>
    </row>
    <row r="30" spans="1:8">
      <c r="A30" s="10">
        <v>26</v>
      </c>
      <c r="B30" s="21" t="s">
        <v>22</v>
      </c>
      <c r="C30" s="12">
        <v>30</v>
      </c>
      <c r="D30" s="13"/>
      <c r="E30" s="14">
        <f t="shared" si="0"/>
        <v>0</v>
      </c>
      <c r="F30" s="13"/>
      <c r="G30" s="17">
        <f t="shared" si="1"/>
        <v>0</v>
      </c>
      <c r="H30" s="16"/>
    </row>
    <row r="31" spans="1:8" ht="61.5" customHeight="1">
      <c r="A31" s="10">
        <v>27</v>
      </c>
      <c r="B31" s="18" t="s">
        <v>23</v>
      </c>
      <c r="C31" s="12">
        <v>5</v>
      </c>
      <c r="D31" s="13"/>
      <c r="E31" s="14">
        <f t="shared" si="0"/>
        <v>0</v>
      </c>
      <c r="F31" s="13"/>
      <c r="G31" s="17">
        <f t="shared" si="1"/>
        <v>0</v>
      </c>
      <c r="H31" s="16"/>
    </row>
    <row r="32" spans="1:8">
      <c r="A32" s="10">
        <v>28</v>
      </c>
      <c r="B32" s="18" t="s">
        <v>24</v>
      </c>
      <c r="C32" s="12">
        <v>20</v>
      </c>
      <c r="D32" s="13"/>
      <c r="E32" s="14">
        <f t="shared" si="0"/>
        <v>0</v>
      </c>
      <c r="F32" s="13"/>
      <c r="G32" s="17">
        <f t="shared" si="1"/>
        <v>0</v>
      </c>
      <c r="H32" s="16"/>
    </row>
    <row r="33" spans="1:8" ht="27" customHeight="1">
      <c r="A33" s="10">
        <v>29</v>
      </c>
      <c r="B33" s="18" t="s">
        <v>5</v>
      </c>
      <c r="C33" s="12">
        <v>5</v>
      </c>
      <c r="D33" s="13"/>
      <c r="E33" s="14">
        <f t="shared" si="0"/>
        <v>0</v>
      </c>
      <c r="F33" s="13"/>
      <c r="G33" s="17">
        <f t="shared" si="1"/>
        <v>0</v>
      </c>
      <c r="H33" s="16"/>
    </row>
    <row r="34" spans="1:8">
      <c r="A34" s="10">
        <v>30</v>
      </c>
      <c r="B34" s="18" t="s">
        <v>25</v>
      </c>
      <c r="C34" s="12">
        <v>5</v>
      </c>
      <c r="D34" s="13"/>
      <c r="E34" s="14">
        <f t="shared" si="0"/>
        <v>0</v>
      </c>
      <c r="F34" s="13"/>
      <c r="G34" s="17">
        <f t="shared" si="1"/>
        <v>0</v>
      </c>
      <c r="H34" s="16"/>
    </row>
    <row r="35" spans="1:8" ht="48.75" customHeight="1">
      <c r="A35" s="10">
        <v>31</v>
      </c>
      <c r="B35" s="19" t="s">
        <v>26</v>
      </c>
      <c r="C35" s="12">
        <v>25</v>
      </c>
      <c r="D35" s="13"/>
      <c r="E35" s="14">
        <f t="shared" si="0"/>
        <v>0</v>
      </c>
      <c r="F35" s="13"/>
      <c r="G35" s="17">
        <f t="shared" si="1"/>
        <v>0</v>
      </c>
      <c r="H35" s="16"/>
    </row>
    <row r="36" spans="1:8" ht="39.75" customHeight="1">
      <c r="A36" s="10">
        <v>32</v>
      </c>
      <c r="B36" s="19" t="s">
        <v>46</v>
      </c>
      <c r="C36" s="12">
        <v>75</v>
      </c>
      <c r="D36" s="13"/>
      <c r="E36" s="14">
        <f t="shared" si="0"/>
        <v>0</v>
      </c>
      <c r="F36" s="13"/>
      <c r="G36" s="17">
        <f t="shared" si="1"/>
        <v>0</v>
      </c>
      <c r="H36" s="16"/>
    </row>
    <row r="37" spans="1:8" ht="48" customHeight="1">
      <c r="A37" s="10">
        <v>33</v>
      </c>
      <c r="B37" s="23" t="s">
        <v>27</v>
      </c>
      <c r="C37" s="12">
        <v>1</v>
      </c>
      <c r="D37" s="13"/>
      <c r="E37" s="14">
        <f t="shared" si="0"/>
        <v>0</v>
      </c>
      <c r="F37" s="13"/>
      <c r="G37" s="17">
        <f t="shared" si="1"/>
        <v>0</v>
      </c>
      <c r="H37" s="16"/>
    </row>
    <row r="38" spans="1:8">
      <c r="A38" s="24"/>
      <c r="B38" s="9"/>
      <c r="C38" s="9"/>
      <c r="D38" s="25" t="s">
        <v>37</v>
      </c>
      <c r="E38" s="26">
        <f>SUM(E5:E37)</f>
        <v>0</v>
      </c>
      <c r="F38" s="27"/>
      <c r="G38" s="26">
        <f t="shared" si="1"/>
        <v>0</v>
      </c>
      <c r="H38" s="9"/>
    </row>
    <row r="39" spans="1:8">
      <c r="A39" s="1"/>
      <c r="B39" s="2"/>
      <c r="C39" s="2"/>
    </row>
    <row r="40" spans="1:8" ht="13.9" customHeight="1">
      <c r="B40" s="3" t="s">
        <v>38</v>
      </c>
    </row>
    <row r="41" spans="1:8" ht="13.9" customHeight="1"/>
    <row r="42" spans="1:8" ht="13.9" customHeight="1">
      <c r="B42" s="30" t="s">
        <v>39</v>
      </c>
      <c r="C42" s="30"/>
      <c r="D42" s="30"/>
      <c r="E42" s="30"/>
      <c r="F42" s="30"/>
      <c r="G42" s="30"/>
    </row>
    <row r="43" spans="1:8" ht="13.9" customHeight="1">
      <c r="B43" s="30" t="s">
        <v>40</v>
      </c>
      <c r="C43" s="30"/>
      <c r="D43" s="30"/>
      <c r="E43" s="30"/>
      <c r="F43" s="30"/>
      <c r="G43" s="30"/>
    </row>
    <row r="44" spans="1:8" ht="13.9" customHeight="1">
      <c r="B44" s="4"/>
      <c r="C44" s="4"/>
      <c r="D44" s="4"/>
      <c r="E44" s="4"/>
    </row>
    <row r="45" spans="1:8" ht="13.9" customHeight="1">
      <c r="B45" s="31" t="s">
        <v>41</v>
      </c>
      <c r="C45" s="31"/>
      <c r="D45" s="31"/>
      <c r="E45" s="31"/>
      <c r="F45" s="31"/>
      <c r="G45" s="31"/>
    </row>
  </sheetData>
  <mergeCells count="5">
    <mergeCell ref="A2:G2"/>
    <mergeCell ref="B42:G42"/>
    <mergeCell ref="B43:G43"/>
    <mergeCell ref="B45:G45"/>
    <mergeCell ref="E1:H1"/>
  </mergeCells>
  <pageMargins left="0.23622047244094491" right="0.23622047244094491" top="0.35433070866141736" bottom="0.35433070866141736" header="0.31496062992125984" footer="0.31496062992125984"/>
  <pageSetup paperSize="9" scale="90" fitToHeight="0" orientation="landscape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37" sqref="E37"/>
    </sheetView>
  </sheetViews>
  <sheetFormatPr defaultRowHeight="15"/>
  <cols>
    <col min="1" max="1" width="33.85546875" customWidth="1"/>
    <col min="2" max="1024" width="9.140625" customWidth="1"/>
  </cols>
  <sheetData/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6</vt:lpstr>
      <vt:lpstr>,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Wozniak, Natalia</dc:creator>
  <cp:lastModifiedBy>Ania Liszewska</cp:lastModifiedBy>
  <cp:revision>3</cp:revision>
  <cp:lastPrinted>2026-01-12T10:20:00Z</cp:lastPrinted>
  <dcterms:created xsi:type="dcterms:W3CDTF">2022-11-03T13:15:28Z</dcterms:created>
  <dcterms:modified xsi:type="dcterms:W3CDTF">2026-01-20T11:10:58Z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